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<sst xmlns="http://schemas.openxmlformats.org/spreadsheetml/2006/main" count="254" uniqueCount="115">
  <si>
    <t>№</t>
  </si>
  <si>
    <t>НАИМЕНОВАНИЕ</t>
  </si>
  <si>
    <t>Кол-во</t>
  </si>
  <si>
    <t>руб./ час</t>
  </si>
  <si>
    <t>Дополнение</t>
  </si>
  <si>
    <t>Экскаватор KOMATSU PC75 UU-2</t>
  </si>
  <si>
    <t>7,5 т</t>
  </si>
  <si>
    <t>11,0 т</t>
  </si>
  <si>
    <t>Экскаватор KOMATSU PC220 LC-7K</t>
  </si>
  <si>
    <t>23,0 т</t>
  </si>
  <si>
    <t>-</t>
  </si>
  <si>
    <t>22,2 т</t>
  </si>
  <si>
    <t>22,0 т</t>
  </si>
  <si>
    <t>21,0 т</t>
  </si>
  <si>
    <t>33,6 т</t>
  </si>
  <si>
    <t>1</t>
  </si>
  <si>
    <t>Бульдозер KOMATSU D41 E6</t>
  </si>
  <si>
    <t xml:space="preserve">Бульдозер KOMATSU D61 PX-12  </t>
  </si>
  <si>
    <t>2</t>
  </si>
  <si>
    <t>17,5 т</t>
  </si>
  <si>
    <t>13,0 т</t>
  </si>
  <si>
    <t>уплотнение до 27 т</t>
  </si>
  <si>
    <t>1 600</t>
  </si>
  <si>
    <t>Объем, вес, 
длина</t>
  </si>
  <si>
    <t xml:space="preserve"> -</t>
  </si>
  <si>
    <t>по бетону</t>
  </si>
  <si>
    <t>по металлу</t>
  </si>
  <si>
    <t>e-mail: mail@ruskovcheg.ru</t>
  </si>
  <si>
    <t>www.ruskovcheg.ru</t>
  </si>
  <si>
    <t xml:space="preserve">тел.: +7 (495) 229-33-55 </t>
  </si>
  <si>
    <t>Основные виды нашей деятельности</t>
  </si>
  <si>
    <t>Наши преимущества</t>
  </si>
  <si>
    <r>
      <t>АРЕНДА</t>
    </r>
    <r>
      <rPr>
        <b/>
        <sz val="9"/>
        <color indexed="60"/>
        <rFont val="Arial"/>
        <family val="2"/>
      </rPr>
      <t xml:space="preserve"> </t>
    </r>
    <r>
      <rPr>
        <sz val="9"/>
        <color indexed="60"/>
        <rFont val="Arial"/>
        <family val="2"/>
      </rPr>
      <t xml:space="preserve">импортной дорожно-строительной и специальной строительной техники; </t>
    </r>
  </si>
  <si>
    <r>
      <t>АРЕНДА СПЕЦИАЛЬНОГО ОБОРУДОВАНИЯ</t>
    </r>
    <r>
      <rPr>
        <b/>
        <sz val="9"/>
        <color indexed="60"/>
        <rFont val="Arial"/>
        <family val="2"/>
      </rPr>
      <t xml:space="preserve"> </t>
    </r>
    <r>
      <rPr>
        <sz val="9"/>
        <color indexed="60"/>
        <rFont val="Arial"/>
        <family val="2"/>
      </rPr>
      <t xml:space="preserve">(ковши от 0,3 до 2 куб м, гидромолоты, ножницы,  грейферы, длинные стрелы и т.д.); </t>
    </r>
  </si>
  <si>
    <r>
      <t>ПЕРЕВОЗКА</t>
    </r>
    <r>
      <rPr>
        <b/>
        <sz val="9"/>
        <color indexed="60"/>
        <rFont val="Arial"/>
        <family val="2"/>
      </rPr>
      <t xml:space="preserve"> </t>
    </r>
    <r>
      <rPr>
        <sz val="9"/>
        <color indexed="60"/>
        <rFont val="Arial"/>
        <family val="2"/>
      </rPr>
      <t>дорожно-строительной техники по Москве, Московской области и регионам РФ.</t>
    </r>
  </si>
  <si>
    <t>Низкорамник (платформа)-габарит</t>
  </si>
  <si>
    <t>Низкорамник (платформа)-негабарит</t>
  </si>
  <si>
    <t>Генеральный директор</t>
  </si>
  <si>
    <t>Невинный Михаил Львович</t>
  </si>
  <si>
    <t>Коммерческий директор</t>
  </si>
  <si>
    <t>Анохин Сергей Владимирович</t>
  </si>
  <si>
    <t xml:space="preserve">полная гидроразводка </t>
  </si>
  <si>
    <t>планировщик *</t>
  </si>
  <si>
    <t>болотник, планировщик *</t>
  </si>
  <si>
    <t>28 т.</t>
  </si>
  <si>
    <t>руб/смена</t>
  </si>
  <si>
    <t>Цена без топлива</t>
  </si>
  <si>
    <t>Цена с топливом</t>
  </si>
  <si>
    <t>Цена без топлива в час</t>
  </si>
  <si>
    <t>гидромолот</t>
  </si>
  <si>
    <t>виброплита</t>
  </si>
  <si>
    <r>
      <t>болотник, гидроразводка</t>
    </r>
  </si>
  <si>
    <t>Для стесненных условий, поворотная рукоять</t>
  </si>
  <si>
    <t>ЗЕМЛЯНЫЕ РАБОТЫ, СЛОМ ЗДАНИЙ</t>
  </si>
  <si>
    <r>
      <t>болотник,  гидроразводка</t>
    </r>
  </si>
  <si>
    <r>
      <t>болотник, стрела 14 м, гидроразводка</t>
    </r>
  </si>
  <si>
    <t>Объем ковша
 м3</t>
  </si>
  <si>
    <t>Поизводительность
м3/ч</t>
  </si>
  <si>
    <t>отвал 3м</t>
  </si>
  <si>
    <t>отвал 4м</t>
  </si>
  <si>
    <t xml:space="preserve">m  </t>
  </si>
  <si>
    <t>дополнительно оплачивается монтаж и доставка в зависимости от объекта</t>
  </si>
  <si>
    <t>Мотопомпа WORTHINGTON, дизельная</t>
  </si>
  <si>
    <t>Мотопомпа ROBIN, электрическая</t>
  </si>
  <si>
    <t>Мотопомпа DAF, дизельная, электрическая</t>
  </si>
  <si>
    <t>Экскаватор KOMATSU PC75 UU-2 c гидроразводкой</t>
  </si>
  <si>
    <t>Экскаватор KOMATSU PC210 LC-7K с полной гидроразводкой</t>
  </si>
  <si>
    <t>кол-во</t>
  </si>
  <si>
    <t>Экскаватор KOMATSU PC340 LC-6K с полной гидроразводкой</t>
  </si>
  <si>
    <t>Экскаватор HITACHI ZX240-3 с гидроразводкой</t>
  </si>
  <si>
    <t>Самосвальный полуприцеп</t>
  </si>
  <si>
    <t>11  т.</t>
  </si>
  <si>
    <t>о,45</t>
  </si>
  <si>
    <t>Для трудно доступных мест</t>
  </si>
  <si>
    <t>Экскаватор шагающий Menzi Muck c гидроразводкой</t>
  </si>
  <si>
    <t>Экскаватор KOMATSU PC110 c гидроразводкой</t>
  </si>
  <si>
    <t>Экскаватор HITACHI EX200-3 короткая стрела с гидроразводкой</t>
  </si>
  <si>
    <t>Экскаватор HITACHI EX200-3 стрела 14м, с гидроразводкой</t>
  </si>
  <si>
    <t>Виброкаток BOMAG BW213DH-3, гладковальцовый</t>
  </si>
  <si>
    <t>Цена c топливом в час</t>
  </si>
  <si>
    <t>Экскаватор KOMATSU PC220-7 с длинной стрелой 15 метров</t>
  </si>
  <si>
    <t>Экскаватор KOMATSU PC220-7 с длинной стрелой 16 метров</t>
  </si>
  <si>
    <t>Экскаватор САT319 с гидроразводкой</t>
  </si>
  <si>
    <t>20,0 т</t>
  </si>
  <si>
    <t>24,0 т</t>
  </si>
  <si>
    <t>Экскаватор CAT 323 DLN с гидроразводкой</t>
  </si>
  <si>
    <t>Экскаватор CAT 323 DLNVA с гидроразводкой(трех коленная стрела)</t>
  </si>
  <si>
    <t>Молот Delta F10</t>
  </si>
  <si>
    <t>Экскаватор CAT M318D (колесный) с полной гидроразводкой</t>
  </si>
  <si>
    <t>18,5 т</t>
  </si>
  <si>
    <t>Экскаватор KOMATSU PC220-8 с гидроразводкой</t>
  </si>
  <si>
    <t>Экскаватор KOMATSU PC200LC-8 с длинной стрелой 15 метров</t>
  </si>
  <si>
    <t>Экскаватор KOMATSU PC200LC-8 с длинной стрелой 16 метров</t>
  </si>
  <si>
    <t>Экскаватор Volvo 250D</t>
  </si>
  <si>
    <t>25 т</t>
  </si>
  <si>
    <t>Молот KOMAC TOR23V</t>
  </si>
  <si>
    <t>Экскаватор Volvo 250D с длинной стрелой 15 м</t>
  </si>
  <si>
    <t>Экскаватор Volvo 290BLC Prime</t>
  </si>
  <si>
    <t>29,5 т</t>
  </si>
  <si>
    <t xml:space="preserve"> Молот KOMAC TOR36</t>
  </si>
  <si>
    <t xml:space="preserve">Экскаватор-Погрузчик CAT 428F </t>
  </si>
  <si>
    <t>8 т</t>
  </si>
  <si>
    <t xml:space="preserve">Мини погрузчик CAT </t>
  </si>
  <si>
    <t>635 кг грузоподъемность</t>
  </si>
  <si>
    <t>Манипулятор HINO 500</t>
  </si>
  <si>
    <t>до 40 т</t>
  </si>
  <si>
    <t xml:space="preserve">габарит по Москве </t>
  </si>
  <si>
    <t>негабарит по Москве</t>
  </si>
  <si>
    <r>
      <t xml:space="preserve">Конечная стоимость аренды может отличатся. Цены указаны с учетом стоимости работы оператора.  НДС включен.   </t>
    </r>
    <r>
      <rPr>
        <b/>
        <sz val="8"/>
        <color indexed="8"/>
        <rFont val="Arial"/>
        <family val="2"/>
      </rPr>
      <t>Минимальная смена – 8 часов.
* - планировка с ипользованием лазерного невелира (доп.оплата)</t>
    </r>
  </si>
  <si>
    <t>ОБЩЕСТРОИТЕЛЬНЫЕ РАБОТЫ</t>
  </si>
  <si>
    <t>Техника только новая</t>
  </si>
  <si>
    <t>Возможность работы 24 часа</t>
  </si>
  <si>
    <t>Большой подменный парк техники</t>
  </si>
  <si>
    <t>Собственный низкорамник для перевозки техники.</t>
  </si>
  <si>
    <t>Выездной техсервис – быстрый ремонт или замена техники при поломках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</si>
</sst>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2000000]0"/>
    <numFmt numFmtId="193" formatCode="#,##0.000"/>
    <numFmt numFmtId="194" formatCode="#,##0.0"/>
    <numFmt numFmtId="195" formatCode="#,##0.0000"/>
    <numFmt numFmtId="196" formatCode="#,##0.00000"/>
    <numFmt numFmtId="197" formatCode="0.0"/>
  </numFmts>
  <fonts count="42">
    <font>
      <sz val="10"/>
      <name val="Arial"/>
      <family val="0"/>
    </font>
    <font>
      <b/>
      <sz val="6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"/>
      <color indexed="60"/>
      <name val="Times New Roman"/>
      <family val="1"/>
    </font>
    <font>
      <sz val="10"/>
      <color indexed="60"/>
      <name val="Times New Roman"/>
      <family val="1"/>
    </font>
    <font>
      <b/>
      <sz val="11"/>
      <color indexed="60"/>
      <name val="Times New Roman"/>
      <family val="1"/>
    </font>
    <font>
      <u val="single"/>
      <sz val="10"/>
      <color indexed="12"/>
      <name val="Arial"/>
      <family val="0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b/>
      <sz val="11"/>
      <color indexed="60"/>
      <name val="Arial Cyr"/>
      <family val="0"/>
    </font>
    <font>
      <b/>
      <u val="single"/>
      <sz val="9"/>
      <color indexed="60"/>
      <name val="Arial"/>
      <family val="2"/>
    </font>
    <font>
      <b/>
      <sz val="9"/>
      <color indexed="60"/>
      <name val="Arial Cyr"/>
      <family val="0"/>
    </font>
    <font>
      <b/>
      <u val="single"/>
      <sz val="10"/>
      <color indexed="60"/>
      <name val="Arial"/>
      <family val="2"/>
    </font>
    <font>
      <b/>
      <sz val="9"/>
      <color indexed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192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3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23" borderId="12" xfId="0" applyFont="1" applyFill="1" applyBorder="1" applyAlignment="1">
      <alignment horizontal="right" vertical="center" wrapText="1"/>
    </xf>
    <xf numFmtId="0" fontId="3" fillId="23" borderId="13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4" fillId="23" borderId="15" xfId="0" applyFont="1" applyFill="1" applyBorder="1" applyAlignment="1">
      <alignment horizontal="center" vertical="center" wrapText="1"/>
    </xf>
    <xf numFmtId="0" fontId="3" fillId="23" borderId="16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20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3" fontId="19" fillId="0" borderId="11" xfId="53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3" fontId="22" fillId="24" borderId="11" xfId="0" applyNumberFormat="1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3" fontId="6" fillId="24" borderId="11" xfId="0" applyNumberFormat="1" applyFont="1" applyFill="1" applyBorder="1" applyAlignment="1">
      <alignment horizontal="center" vertical="center" wrapText="1"/>
    </xf>
    <xf numFmtId="3" fontId="6" fillId="24" borderId="15" xfId="0" applyNumberFormat="1" applyFont="1" applyFill="1" applyBorder="1" applyAlignment="1">
      <alignment horizontal="center" vertical="center" wrapText="1"/>
    </xf>
    <xf numFmtId="197" fontId="4" fillId="23" borderId="11" xfId="0" applyNumberFormat="1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4" fillId="23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2" fillId="23" borderId="11" xfId="0" applyFont="1" applyFill="1" applyBorder="1" applyAlignment="1">
      <alignment horizontal="right" vertical="center" wrapText="1"/>
    </xf>
    <xf numFmtId="0" fontId="2" fillId="23" borderId="11" xfId="0" applyFont="1" applyFill="1" applyBorder="1" applyAlignment="1">
      <alignment vertical="center" wrapText="1"/>
    </xf>
    <xf numFmtId="0" fontId="2" fillId="23" borderId="11" xfId="0" applyFont="1" applyFill="1" applyBorder="1" applyAlignment="1">
      <alignment horizontal="center" vertical="center" wrapText="1"/>
    </xf>
    <xf numFmtId="0" fontId="4" fillId="23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23" borderId="23" xfId="0" applyFont="1" applyFill="1" applyBorder="1" applyAlignment="1">
      <alignment vertical="center" wrapText="1"/>
    </xf>
    <xf numFmtId="0" fontId="3" fillId="23" borderId="24" xfId="0" applyFont="1" applyFill="1" applyBorder="1" applyAlignment="1">
      <alignment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3" borderId="11" xfId="0" applyFont="1" applyFill="1" applyBorder="1" applyAlignment="1">
      <alignment vertical="center" wrapText="1"/>
    </xf>
    <xf numFmtId="0" fontId="3" fillId="23" borderId="10" xfId="0" applyFont="1" applyFill="1" applyBorder="1" applyAlignment="1">
      <alignment vertical="center" wrapText="1"/>
    </xf>
    <xf numFmtId="0" fontId="3" fillId="23" borderId="23" xfId="0" applyFont="1" applyFill="1" applyBorder="1" applyAlignment="1">
      <alignment horizontal="left" vertical="center" wrapText="1"/>
    </xf>
    <xf numFmtId="0" fontId="3" fillId="23" borderId="24" xfId="0" applyFont="1" applyFill="1" applyBorder="1" applyAlignment="1">
      <alignment horizontal="left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4" fillId="23" borderId="18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3" fillId="23" borderId="15" xfId="0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4" fillId="23" borderId="24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1419225</xdr:colOff>
      <xdr:row>5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1419225</xdr:colOff>
      <xdr:row>5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120" zoomScaleNormal="120" zoomScalePageLayoutView="0" workbookViewId="0" topLeftCell="A1">
      <selection activeCell="E9" sqref="E9"/>
    </sheetView>
  </sheetViews>
  <sheetFormatPr defaultColWidth="9.140625" defaultRowHeight="12.75"/>
  <cols>
    <col min="1" max="1" width="3.7109375" style="0" customWidth="1"/>
    <col min="3" max="3" width="26.57421875" style="0" customWidth="1"/>
    <col min="4" max="4" width="2.28125" style="1" hidden="1" customWidth="1"/>
    <col min="5" max="5" width="5.8515625" style="1" customWidth="1"/>
    <col min="6" max="6" width="6.28125" style="1" customWidth="1"/>
    <col min="7" max="7" width="6.8515625" style="1" customWidth="1"/>
    <col min="8" max="8" width="7.421875" style="1" customWidth="1"/>
    <col min="9" max="9" width="8.7109375" style="1" customWidth="1"/>
    <col min="10" max="10" width="7.57421875" style="1" customWidth="1"/>
    <col min="11" max="11" width="8.7109375" style="1" customWidth="1"/>
    <col min="12" max="12" width="7.57421875" style="1" customWidth="1"/>
    <col min="13" max="13" width="7.421875" style="1" customWidth="1"/>
    <col min="14" max="14" width="6.421875" style="1" customWidth="1"/>
    <col min="15" max="15" width="7.28125" style="1" customWidth="1"/>
    <col min="16" max="16" width="8.140625" style="1" customWidth="1"/>
    <col min="17" max="17" width="8.7109375" style="1" customWidth="1"/>
    <col min="18" max="18" width="7.7109375" style="1" customWidth="1"/>
    <col min="19" max="19" width="8.00390625" style="1" customWidth="1"/>
    <col min="20" max="20" width="22.421875" style="1" customWidth="1"/>
    <col min="21" max="21" width="36.7109375" style="1" customWidth="1"/>
  </cols>
  <sheetData>
    <row r="1" spans="6:21" ht="12.75">
      <c r="F1" s="82"/>
      <c r="G1" s="82"/>
      <c r="H1" s="82"/>
      <c r="I1" s="82"/>
      <c r="J1" s="82"/>
      <c r="K1" s="82"/>
      <c r="L1" s="82"/>
      <c r="M1" s="82"/>
      <c r="N1" s="11" t="s">
        <v>30</v>
      </c>
      <c r="O1" s="82"/>
      <c r="P1" s="82"/>
      <c r="Q1" s="82"/>
      <c r="R1" s="82"/>
      <c r="S1" s="82"/>
      <c r="T1" s="82"/>
      <c r="U1" s="82"/>
    </row>
    <row r="2" spans="6:21" ht="6" customHeight="1"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6:21" ht="12" customHeight="1">
      <c r="F3" s="7">
        <v>7</v>
      </c>
      <c r="G3" s="7"/>
      <c r="H3" s="8" t="s">
        <v>32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6:21" ht="12" customHeight="1">
      <c r="F4" s="7">
        <v>7</v>
      </c>
      <c r="G4" s="7"/>
      <c r="H4" s="8" t="s">
        <v>33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6:21" ht="12" customHeight="1">
      <c r="F5" s="7">
        <v>7</v>
      </c>
      <c r="G5" s="7"/>
      <c r="H5" s="8" t="s">
        <v>109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" customHeight="1">
      <c r="A6" s="3" t="s">
        <v>29</v>
      </c>
      <c r="B6" s="2"/>
      <c r="C6" s="2"/>
      <c r="D6" s="2"/>
      <c r="E6" s="2"/>
      <c r="F6" s="7">
        <v>7</v>
      </c>
      <c r="G6" s="7"/>
      <c r="H6" s="8" t="s">
        <v>53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" customHeight="1">
      <c r="A7" s="3"/>
      <c r="B7" s="2"/>
      <c r="C7" s="2"/>
      <c r="D7" s="2"/>
      <c r="E7" s="2"/>
      <c r="F7" s="7">
        <v>7</v>
      </c>
      <c r="G7" s="7"/>
      <c r="H7" s="8" t="s">
        <v>34</v>
      </c>
      <c r="J7" s="9"/>
      <c r="L7" s="10"/>
      <c r="N7" s="9"/>
      <c r="P7" s="6"/>
      <c r="Q7" s="6"/>
      <c r="R7" s="6"/>
      <c r="S7" s="6"/>
      <c r="T7" s="6"/>
      <c r="U7" s="6"/>
    </row>
    <row r="8" spans="1:21" ht="12" customHeight="1">
      <c r="A8" s="3"/>
      <c r="B8" s="2"/>
      <c r="C8" s="2"/>
      <c r="D8" s="2"/>
      <c r="E8" s="2"/>
      <c r="F8" s="2"/>
      <c r="G8" s="2"/>
      <c r="H8" s="6"/>
      <c r="J8" s="9"/>
      <c r="L8" s="10"/>
      <c r="N8" s="9"/>
      <c r="P8" s="6"/>
      <c r="Q8" s="6"/>
      <c r="R8" s="6"/>
      <c r="S8" s="6"/>
      <c r="T8" s="6"/>
      <c r="U8" s="6"/>
    </row>
    <row r="9" spans="1:21" ht="12" customHeight="1">
      <c r="A9" s="5" t="s">
        <v>27</v>
      </c>
      <c r="F9" s="82"/>
      <c r="G9" s="82"/>
      <c r="H9" s="6"/>
      <c r="J9" s="9"/>
      <c r="L9" s="10"/>
      <c r="N9" s="9"/>
      <c r="P9" s="6"/>
      <c r="Q9" s="6"/>
      <c r="R9" s="6"/>
      <c r="S9" s="6"/>
      <c r="T9" s="6"/>
      <c r="U9" s="6"/>
    </row>
    <row r="10" spans="1:21" ht="12" customHeight="1">
      <c r="A10" s="3" t="s">
        <v>28</v>
      </c>
      <c r="B10" s="4"/>
      <c r="C10" s="4"/>
      <c r="D10" s="4"/>
      <c r="E10" s="4"/>
      <c r="F10" s="4"/>
      <c r="G10" s="4"/>
      <c r="H10" s="6"/>
      <c r="J10" s="9"/>
      <c r="L10" s="10"/>
      <c r="N10" s="9"/>
      <c r="P10" s="6"/>
      <c r="Q10" s="6"/>
      <c r="R10" s="6"/>
      <c r="S10" s="6"/>
      <c r="T10" s="6"/>
      <c r="U10" s="6"/>
    </row>
    <row r="11" spans="2:21" ht="12" customHeight="1">
      <c r="B11" s="13" t="s">
        <v>37</v>
      </c>
      <c r="F11" s="7"/>
      <c r="G11" s="7"/>
      <c r="H11" s="12"/>
      <c r="I11" s="83" t="s">
        <v>31</v>
      </c>
      <c r="J11" s="84"/>
      <c r="K11" s="84"/>
      <c r="L11" s="84"/>
      <c r="M11" s="84"/>
      <c r="N11" s="84"/>
      <c r="O11" s="84"/>
      <c r="P11" s="84"/>
      <c r="Q11" s="84"/>
      <c r="R11" s="82"/>
      <c r="S11" s="82"/>
      <c r="T11" s="82"/>
      <c r="U11" s="82"/>
    </row>
    <row r="12" spans="6:21" ht="6.75" customHeight="1">
      <c r="F12" s="7"/>
      <c r="G12" s="7"/>
      <c r="H12" s="1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2:21" ht="12" customHeight="1">
      <c r="B13" s="13" t="s">
        <v>38</v>
      </c>
      <c r="F13" s="7"/>
      <c r="G13" s="7"/>
      <c r="H13" s="12"/>
      <c r="I13" s="85" t="s">
        <v>110</v>
      </c>
      <c r="J13" s="86"/>
      <c r="K13" s="86"/>
      <c r="L13" s="86"/>
      <c r="M13" s="86"/>
      <c r="N13" s="86"/>
      <c r="O13" s="86"/>
      <c r="P13" s="86"/>
      <c r="Q13" s="86"/>
      <c r="R13" s="82"/>
      <c r="S13" s="82"/>
      <c r="T13" s="82"/>
      <c r="U13" s="82"/>
    </row>
    <row r="14" spans="2:21" ht="12" customHeight="1">
      <c r="B14" s="13"/>
      <c r="F14" s="7"/>
      <c r="G14" s="7"/>
      <c r="H14" s="12"/>
      <c r="I14" s="85" t="s">
        <v>111</v>
      </c>
      <c r="J14" s="86"/>
      <c r="K14" s="86"/>
      <c r="L14" s="86"/>
      <c r="M14" s="86"/>
      <c r="N14" s="86"/>
      <c r="O14" s="86"/>
      <c r="P14" s="86"/>
      <c r="Q14" s="86"/>
      <c r="R14" s="82"/>
      <c r="S14" s="82"/>
      <c r="T14" s="82"/>
      <c r="U14" s="82"/>
    </row>
    <row r="15" spans="2:21" ht="12" customHeight="1">
      <c r="B15" s="13" t="s">
        <v>39</v>
      </c>
      <c r="F15" s="82"/>
      <c r="G15" s="82"/>
      <c r="H15" s="82"/>
      <c r="I15" s="85" t="s">
        <v>112</v>
      </c>
      <c r="J15" s="86"/>
      <c r="K15" s="86"/>
      <c r="L15" s="86"/>
      <c r="M15" s="86"/>
      <c r="N15" s="86"/>
      <c r="O15" s="86"/>
      <c r="P15" s="86"/>
      <c r="Q15" s="86"/>
      <c r="R15" s="82"/>
      <c r="S15" s="82"/>
      <c r="T15" s="82"/>
      <c r="U15" s="82"/>
    </row>
    <row r="16" spans="2:21" ht="12" customHeight="1">
      <c r="B16" s="13" t="s">
        <v>40</v>
      </c>
      <c r="F16" s="82"/>
      <c r="G16" s="82"/>
      <c r="H16" s="82"/>
      <c r="I16" s="85" t="s">
        <v>113</v>
      </c>
      <c r="J16" s="86"/>
      <c r="K16" s="86"/>
      <c r="L16" s="86"/>
      <c r="M16" s="86"/>
      <c r="N16" s="86"/>
      <c r="O16" s="86"/>
      <c r="P16" s="86"/>
      <c r="Q16" s="86"/>
      <c r="R16" s="82"/>
      <c r="S16" s="82"/>
      <c r="T16" s="82"/>
      <c r="U16" s="82"/>
    </row>
    <row r="17" spans="2:21" ht="12" customHeight="1">
      <c r="B17" s="13"/>
      <c r="F17" s="82"/>
      <c r="G17" s="82"/>
      <c r="H17" s="82"/>
      <c r="I17" s="85" t="s">
        <v>114</v>
      </c>
      <c r="J17" s="86"/>
      <c r="K17" s="86"/>
      <c r="L17" s="86"/>
      <c r="M17" s="86"/>
      <c r="N17" s="86"/>
      <c r="O17" s="86"/>
      <c r="P17" s="86"/>
      <c r="Q17" s="86"/>
      <c r="R17" s="82"/>
      <c r="S17" s="82"/>
      <c r="T17" s="82"/>
      <c r="U17" s="82"/>
    </row>
    <row r="18" ht="14.25" customHeight="1" thickBot="1"/>
    <row r="19" spans="1:20" s="15" customFormat="1" ht="12.75" customHeight="1">
      <c r="A19" s="67" t="s">
        <v>0</v>
      </c>
      <c r="B19" s="62" t="s">
        <v>1</v>
      </c>
      <c r="C19" s="62"/>
      <c r="D19" s="62" t="s">
        <v>2</v>
      </c>
      <c r="E19" s="39"/>
      <c r="F19" s="62" t="s">
        <v>23</v>
      </c>
      <c r="G19" s="59" t="s">
        <v>56</v>
      </c>
      <c r="H19" s="64" t="s">
        <v>46</v>
      </c>
      <c r="I19" s="65"/>
      <c r="J19" s="64" t="s">
        <v>47</v>
      </c>
      <c r="K19" s="66"/>
      <c r="L19" s="64" t="s">
        <v>48</v>
      </c>
      <c r="M19" s="65"/>
      <c r="N19" s="65"/>
      <c r="O19" s="66"/>
      <c r="P19" s="64" t="s">
        <v>79</v>
      </c>
      <c r="Q19" s="49"/>
      <c r="R19" s="49"/>
      <c r="S19" s="50"/>
      <c r="T19" s="71" t="s">
        <v>4</v>
      </c>
    </row>
    <row r="20" spans="1:20" s="15" customFormat="1" ht="16.5">
      <c r="A20" s="69"/>
      <c r="B20" s="70"/>
      <c r="C20" s="70"/>
      <c r="D20" s="70"/>
      <c r="E20" s="17" t="s">
        <v>67</v>
      </c>
      <c r="F20" s="70"/>
      <c r="G20" s="73"/>
      <c r="H20" s="18" t="s">
        <v>3</v>
      </c>
      <c r="I20" s="19" t="s">
        <v>45</v>
      </c>
      <c r="J20" s="18" t="s">
        <v>3</v>
      </c>
      <c r="K20" s="19" t="s">
        <v>45</v>
      </c>
      <c r="L20" s="17" t="s">
        <v>49</v>
      </c>
      <c r="M20" s="17" t="s">
        <v>25</v>
      </c>
      <c r="N20" s="17" t="s">
        <v>26</v>
      </c>
      <c r="O20" s="17" t="s">
        <v>50</v>
      </c>
      <c r="P20" s="17" t="s">
        <v>49</v>
      </c>
      <c r="Q20" s="17" t="s">
        <v>25</v>
      </c>
      <c r="R20" s="17" t="s">
        <v>26</v>
      </c>
      <c r="S20" s="17" t="s">
        <v>50</v>
      </c>
      <c r="T20" s="72"/>
    </row>
    <row r="21" spans="1:20" s="15" customFormat="1" ht="21" customHeight="1">
      <c r="A21" s="21">
        <v>1</v>
      </c>
      <c r="B21" s="56" t="s">
        <v>5</v>
      </c>
      <c r="C21" s="56"/>
      <c r="D21" s="14">
        <v>3</v>
      </c>
      <c r="E21" s="14">
        <v>2</v>
      </c>
      <c r="F21" s="14" t="s">
        <v>6</v>
      </c>
      <c r="G21" s="14">
        <v>0.35</v>
      </c>
      <c r="H21" s="29">
        <v>1300</v>
      </c>
      <c r="I21" s="33">
        <f>H21*8</f>
        <v>10400</v>
      </c>
      <c r="J21" s="30">
        <v>1550</v>
      </c>
      <c r="K21" s="35">
        <f>J21*8</f>
        <v>12400</v>
      </c>
      <c r="L21" s="30" t="s">
        <v>10</v>
      </c>
      <c r="M21" s="30" t="s">
        <v>10</v>
      </c>
      <c r="N21" s="31" t="s">
        <v>10</v>
      </c>
      <c r="O21" s="30" t="s">
        <v>10</v>
      </c>
      <c r="P21" s="30" t="s">
        <v>10</v>
      </c>
      <c r="Q21" s="30" t="s">
        <v>10</v>
      </c>
      <c r="R21" s="31" t="s">
        <v>10</v>
      </c>
      <c r="S21" s="31" t="s">
        <v>10</v>
      </c>
      <c r="T21" s="22" t="s">
        <v>52</v>
      </c>
    </row>
    <row r="22" spans="1:20" s="15" customFormat="1" ht="26.25" customHeight="1">
      <c r="A22" s="21">
        <v>2</v>
      </c>
      <c r="B22" s="56" t="s">
        <v>65</v>
      </c>
      <c r="C22" s="56"/>
      <c r="D22" s="14">
        <v>3</v>
      </c>
      <c r="E22" s="14">
        <v>1</v>
      </c>
      <c r="F22" s="14" t="s">
        <v>6</v>
      </c>
      <c r="G22" s="14">
        <v>0.35</v>
      </c>
      <c r="H22" s="29">
        <v>1300</v>
      </c>
      <c r="I22" s="33">
        <f>H22*8</f>
        <v>10400</v>
      </c>
      <c r="J22" s="30">
        <v>1550</v>
      </c>
      <c r="K22" s="35">
        <f>J22*8</f>
        <v>12400</v>
      </c>
      <c r="L22" s="30">
        <v>1850</v>
      </c>
      <c r="M22" s="30">
        <v>2400</v>
      </c>
      <c r="N22" s="31" t="s">
        <v>10</v>
      </c>
      <c r="O22" s="30">
        <v>1800</v>
      </c>
      <c r="P22" s="30">
        <v>2100</v>
      </c>
      <c r="Q22" s="30">
        <v>2650</v>
      </c>
      <c r="R22" s="31" t="s">
        <v>10</v>
      </c>
      <c r="S22" s="31">
        <v>2050</v>
      </c>
      <c r="T22" s="22" t="s">
        <v>52</v>
      </c>
    </row>
    <row r="23" spans="1:20" s="15" customFormat="1" ht="26.25" customHeight="1">
      <c r="A23" s="21">
        <v>3</v>
      </c>
      <c r="B23" s="56" t="s">
        <v>74</v>
      </c>
      <c r="C23" s="56"/>
      <c r="D23" s="14">
        <v>3</v>
      </c>
      <c r="E23" s="14">
        <v>1</v>
      </c>
      <c r="F23" s="14" t="s">
        <v>71</v>
      </c>
      <c r="G23" s="14" t="s">
        <v>72</v>
      </c>
      <c r="H23" s="29">
        <v>2500</v>
      </c>
      <c r="I23" s="33">
        <v>20000</v>
      </c>
      <c r="J23" s="30">
        <v>2950</v>
      </c>
      <c r="K23" s="35">
        <v>23600</v>
      </c>
      <c r="L23" s="30">
        <v>2750</v>
      </c>
      <c r="M23" s="30">
        <v>3050</v>
      </c>
      <c r="N23" s="31" t="s">
        <v>10</v>
      </c>
      <c r="O23" s="30">
        <v>2750</v>
      </c>
      <c r="P23" s="30">
        <v>3200</v>
      </c>
      <c r="Q23" s="30">
        <v>3500</v>
      </c>
      <c r="R23" s="31" t="s">
        <v>10</v>
      </c>
      <c r="S23" s="31">
        <v>3200</v>
      </c>
      <c r="T23" s="22" t="s">
        <v>73</v>
      </c>
    </row>
    <row r="24" spans="1:20" s="15" customFormat="1" ht="21.75" customHeight="1">
      <c r="A24" s="21">
        <v>4</v>
      </c>
      <c r="B24" s="55" t="s">
        <v>75</v>
      </c>
      <c r="C24" s="55"/>
      <c r="D24" s="16">
        <v>1</v>
      </c>
      <c r="E24" s="16">
        <v>1</v>
      </c>
      <c r="F24" s="16" t="s">
        <v>7</v>
      </c>
      <c r="G24" s="16">
        <v>0.4</v>
      </c>
      <c r="H24" s="29">
        <v>1350</v>
      </c>
      <c r="I24" s="33">
        <v>10800</v>
      </c>
      <c r="J24" s="30">
        <v>1550</v>
      </c>
      <c r="K24" s="35">
        <v>12400</v>
      </c>
      <c r="L24" s="30">
        <v>1900</v>
      </c>
      <c r="M24" s="30">
        <v>2300</v>
      </c>
      <c r="N24" s="31" t="s">
        <v>10</v>
      </c>
      <c r="O24" s="30">
        <v>1700</v>
      </c>
      <c r="P24" s="30">
        <v>2100</v>
      </c>
      <c r="Q24" s="30">
        <v>2500</v>
      </c>
      <c r="R24" s="31" t="s">
        <v>10</v>
      </c>
      <c r="S24" s="31">
        <v>1900</v>
      </c>
      <c r="T24" s="23"/>
    </row>
    <row r="25" spans="1:20" s="15" customFormat="1" ht="31.5" customHeight="1">
      <c r="A25" s="21">
        <v>5</v>
      </c>
      <c r="B25" s="55" t="s">
        <v>66</v>
      </c>
      <c r="C25" s="55"/>
      <c r="D25" s="16">
        <v>1</v>
      </c>
      <c r="E25" s="16">
        <v>1</v>
      </c>
      <c r="F25" s="16" t="s">
        <v>12</v>
      </c>
      <c r="G25" s="16">
        <v>1.2</v>
      </c>
      <c r="H25" s="29">
        <v>1500</v>
      </c>
      <c r="I25" s="33">
        <f>H25*8</f>
        <v>12000</v>
      </c>
      <c r="J25" s="30">
        <f>H25+17*30</f>
        <v>2010</v>
      </c>
      <c r="K25" s="35">
        <f>J25*8</f>
        <v>16080</v>
      </c>
      <c r="L25" s="30">
        <f>H25+600</f>
        <v>2100</v>
      </c>
      <c r="M25" s="30">
        <v>3300</v>
      </c>
      <c r="N25" s="30">
        <v>3300</v>
      </c>
      <c r="O25" s="30">
        <f>L25</f>
        <v>2100</v>
      </c>
      <c r="P25" s="30">
        <f>L25+17*30</f>
        <v>2610</v>
      </c>
      <c r="Q25" s="30">
        <f>M25+17*30</f>
        <v>3810</v>
      </c>
      <c r="R25" s="30">
        <f>N25+17*30</f>
        <v>3810</v>
      </c>
      <c r="S25" s="31">
        <f>O25+17*30</f>
        <v>2610</v>
      </c>
      <c r="T25" s="23" t="s">
        <v>51</v>
      </c>
    </row>
    <row r="26" spans="1:20" s="15" customFormat="1" ht="21.75" customHeight="1">
      <c r="A26" s="21">
        <v>6</v>
      </c>
      <c r="B26" s="55" t="s">
        <v>88</v>
      </c>
      <c r="C26" s="55"/>
      <c r="D26" s="16">
        <v>1</v>
      </c>
      <c r="E26" s="16">
        <v>1</v>
      </c>
      <c r="F26" s="16" t="s">
        <v>89</v>
      </c>
      <c r="G26" s="16">
        <v>1</v>
      </c>
      <c r="H26" s="29">
        <v>1450</v>
      </c>
      <c r="I26" s="33">
        <f>H26*8</f>
        <v>11600</v>
      </c>
      <c r="J26" s="30">
        <v>1850</v>
      </c>
      <c r="K26" s="35">
        <f>J26*8</f>
        <v>14800</v>
      </c>
      <c r="L26" s="30">
        <v>1900</v>
      </c>
      <c r="M26" s="30">
        <v>3500</v>
      </c>
      <c r="N26" s="31">
        <v>3500</v>
      </c>
      <c r="O26" s="30">
        <v>2400</v>
      </c>
      <c r="P26" s="30">
        <v>2400</v>
      </c>
      <c r="Q26" s="30">
        <v>4000</v>
      </c>
      <c r="R26" s="31">
        <v>4000</v>
      </c>
      <c r="S26" s="31">
        <v>2900</v>
      </c>
      <c r="T26" s="23" t="s">
        <v>87</v>
      </c>
    </row>
    <row r="27" spans="1:20" s="15" customFormat="1" ht="18" customHeight="1">
      <c r="A27" s="21">
        <v>7</v>
      </c>
      <c r="B27" s="51" t="s">
        <v>82</v>
      </c>
      <c r="C27" s="52"/>
      <c r="D27" s="16">
        <v>3</v>
      </c>
      <c r="E27" s="16">
        <v>1</v>
      </c>
      <c r="F27" s="16" t="s">
        <v>83</v>
      </c>
      <c r="G27" s="38">
        <v>1</v>
      </c>
      <c r="H27" s="29">
        <v>1600</v>
      </c>
      <c r="I27" s="33">
        <v>12800</v>
      </c>
      <c r="J27" s="30">
        <v>2000</v>
      </c>
      <c r="K27" s="35">
        <v>16000</v>
      </c>
      <c r="L27" s="30">
        <v>2500</v>
      </c>
      <c r="M27" s="30">
        <v>3500</v>
      </c>
      <c r="N27" s="30">
        <v>3500</v>
      </c>
      <c r="O27" s="30">
        <v>2200</v>
      </c>
      <c r="P27" s="30">
        <v>2900</v>
      </c>
      <c r="Q27" s="30">
        <v>3900</v>
      </c>
      <c r="R27" s="30">
        <v>3900</v>
      </c>
      <c r="S27" s="31">
        <v>2600</v>
      </c>
      <c r="T27" s="23"/>
    </row>
    <row r="28" spans="1:20" s="15" customFormat="1" ht="18" customHeight="1">
      <c r="A28" s="21">
        <v>8</v>
      </c>
      <c r="B28" s="51" t="s">
        <v>85</v>
      </c>
      <c r="C28" s="52"/>
      <c r="D28" s="16">
        <v>3</v>
      </c>
      <c r="E28" s="16">
        <v>2</v>
      </c>
      <c r="F28" s="16" t="s">
        <v>84</v>
      </c>
      <c r="G28" s="38">
        <v>1.1</v>
      </c>
      <c r="H28" s="29">
        <v>1700</v>
      </c>
      <c r="I28" s="33">
        <f>H28*8</f>
        <v>13600</v>
      </c>
      <c r="J28" s="30">
        <v>2200</v>
      </c>
      <c r="K28" s="35">
        <f>J28*8</f>
        <v>17600</v>
      </c>
      <c r="L28" s="30">
        <v>2500</v>
      </c>
      <c r="M28" s="30">
        <v>3500</v>
      </c>
      <c r="N28" s="30">
        <v>3500</v>
      </c>
      <c r="O28" s="30">
        <v>2200</v>
      </c>
      <c r="P28" s="30">
        <v>3000</v>
      </c>
      <c r="Q28" s="30">
        <v>4000</v>
      </c>
      <c r="R28" s="30">
        <v>4000</v>
      </c>
      <c r="S28" s="31">
        <v>2700</v>
      </c>
      <c r="T28" s="23" t="s">
        <v>87</v>
      </c>
    </row>
    <row r="29" spans="1:20" s="15" customFormat="1" ht="28.5" customHeight="1">
      <c r="A29" s="21">
        <v>9</v>
      </c>
      <c r="B29" s="51" t="s">
        <v>86</v>
      </c>
      <c r="C29" s="52"/>
      <c r="D29" s="16">
        <v>3</v>
      </c>
      <c r="E29" s="16">
        <v>1</v>
      </c>
      <c r="F29" s="16" t="s">
        <v>84</v>
      </c>
      <c r="G29" s="38">
        <v>1.1</v>
      </c>
      <c r="H29" s="29">
        <v>1700</v>
      </c>
      <c r="I29" s="33">
        <f>H29*8</f>
        <v>13600</v>
      </c>
      <c r="J29" s="30">
        <v>2200</v>
      </c>
      <c r="K29" s="35">
        <f>J29*8</f>
        <v>17600</v>
      </c>
      <c r="L29" s="30">
        <v>2500</v>
      </c>
      <c r="M29" s="30">
        <v>3500</v>
      </c>
      <c r="N29" s="30">
        <v>3500</v>
      </c>
      <c r="O29" s="30">
        <v>2200</v>
      </c>
      <c r="P29" s="30">
        <v>3000</v>
      </c>
      <c r="Q29" s="30">
        <v>4000</v>
      </c>
      <c r="R29" s="30">
        <v>4000</v>
      </c>
      <c r="S29" s="31">
        <v>2700</v>
      </c>
      <c r="T29" s="23" t="s">
        <v>87</v>
      </c>
    </row>
    <row r="30" spans="1:20" s="15" customFormat="1" ht="18" customHeight="1">
      <c r="A30" s="21">
        <v>10</v>
      </c>
      <c r="B30" s="51" t="s">
        <v>8</v>
      </c>
      <c r="C30" s="52"/>
      <c r="D30" s="16">
        <v>3</v>
      </c>
      <c r="E30" s="16">
        <v>3</v>
      </c>
      <c r="F30" s="16" t="s">
        <v>9</v>
      </c>
      <c r="G30" s="38">
        <v>1</v>
      </c>
      <c r="H30" s="29">
        <v>1700</v>
      </c>
      <c r="I30" s="33">
        <v>13600</v>
      </c>
      <c r="J30" s="30">
        <v>2100</v>
      </c>
      <c r="K30" s="35">
        <v>16800</v>
      </c>
      <c r="L30" s="30">
        <v>2600</v>
      </c>
      <c r="M30" s="30">
        <v>3500</v>
      </c>
      <c r="N30" s="30">
        <v>3500</v>
      </c>
      <c r="O30" s="30">
        <v>2200</v>
      </c>
      <c r="P30" s="30">
        <v>3000</v>
      </c>
      <c r="Q30" s="30">
        <v>3900</v>
      </c>
      <c r="R30" s="30">
        <v>3900</v>
      </c>
      <c r="S30" s="31">
        <v>2600</v>
      </c>
      <c r="T30" s="23"/>
    </row>
    <row r="31" spans="1:20" s="15" customFormat="1" ht="29.25" customHeight="1">
      <c r="A31" s="21">
        <v>11</v>
      </c>
      <c r="B31" s="51" t="s">
        <v>80</v>
      </c>
      <c r="C31" s="52"/>
      <c r="D31" s="16">
        <v>3</v>
      </c>
      <c r="E31" s="16">
        <v>1</v>
      </c>
      <c r="F31" s="16" t="s">
        <v>9</v>
      </c>
      <c r="G31" s="38">
        <v>1</v>
      </c>
      <c r="H31" s="29">
        <v>2600</v>
      </c>
      <c r="I31" s="33">
        <v>20800</v>
      </c>
      <c r="J31" s="30">
        <v>3000</v>
      </c>
      <c r="K31" s="35">
        <v>24000</v>
      </c>
      <c r="L31" s="30" t="s">
        <v>10</v>
      </c>
      <c r="M31" s="30" t="s">
        <v>10</v>
      </c>
      <c r="N31" s="30" t="s">
        <v>10</v>
      </c>
      <c r="O31" s="30">
        <v>3100</v>
      </c>
      <c r="P31" s="30" t="s">
        <v>10</v>
      </c>
      <c r="Q31" s="30" t="s">
        <v>10</v>
      </c>
      <c r="R31" s="30" t="s">
        <v>10</v>
      </c>
      <c r="S31" s="31" t="s">
        <v>10</v>
      </c>
      <c r="T31" s="23"/>
    </row>
    <row r="32" spans="1:20" s="15" customFormat="1" ht="29.25" customHeight="1">
      <c r="A32" s="21">
        <v>12</v>
      </c>
      <c r="B32" s="51" t="s">
        <v>81</v>
      </c>
      <c r="C32" s="52"/>
      <c r="D32" s="16">
        <v>3</v>
      </c>
      <c r="E32" s="16">
        <v>1</v>
      </c>
      <c r="F32" s="16" t="s">
        <v>9</v>
      </c>
      <c r="G32" s="38">
        <v>1</v>
      </c>
      <c r="H32" s="29">
        <v>2600</v>
      </c>
      <c r="I32" s="33">
        <v>20800</v>
      </c>
      <c r="J32" s="30">
        <v>3000</v>
      </c>
      <c r="K32" s="35">
        <v>24000</v>
      </c>
      <c r="L32" s="30" t="s">
        <v>10</v>
      </c>
      <c r="M32" s="30" t="s">
        <v>10</v>
      </c>
      <c r="N32" s="30" t="s">
        <v>10</v>
      </c>
      <c r="O32" s="30">
        <v>3100</v>
      </c>
      <c r="P32" s="30" t="s">
        <v>10</v>
      </c>
      <c r="Q32" s="30" t="s">
        <v>10</v>
      </c>
      <c r="R32" s="30" t="s">
        <v>10</v>
      </c>
      <c r="S32" s="31" t="s">
        <v>10</v>
      </c>
      <c r="T32" s="23"/>
    </row>
    <row r="33" spans="1:20" s="15" customFormat="1" ht="25.5" customHeight="1">
      <c r="A33" s="21">
        <v>13</v>
      </c>
      <c r="B33" s="51" t="s">
        <v>90</v>
      </c>
      <c r="C33" s="52"/>
      <c r="D33" s="16">
        <v>3</v>
      </c>
      <c r="E33" s="16">
        <v>2</v>
      </c>
      <c r="F33" s="16" t="s">
        <v>9</v>
      </c>
      <c r="G33" s="38">
        <v>1.2</v>
      </c>
      <c r="H33" s="29">
        <v>1700</v>
      </c>
      <c r="I33" s="33">
        <f>H33*8</f>
        <v>13600</v>
      </c>
      <c r="J33" s="30">
        <v>2200</v>
      </c>
      <c r="K33" s="35">
        <f>J33*8</f>
        <v>17600</v>
      </c>
      <c r="L33" s="30">
        <v>2500</v>
      </c>
      <c r="M33" s="30">
        <v>3500</v>
      </c>
      <c r="N33" s="30">
        <v>3500</v>
      </c>
      <c r="O33" s="30">
        <v>2200</v>
      </c>
      <c r="P33" s="30">
        <v>3000</v>
      </c>
      <c r="Q33" s="30">
        <v>4000</v>
      </c>
      <c r="R33" s="30">
        <v>4000</v>
      </c>
      <c r="S33" s="31">
        <v>2700</v>
      </c>
      <c r="T33" s="23"/>
    </row>
    <row r="34" spans="1:20" s="15" customFormat="1" ht="29.25" customHeight="1">
      <c r="A34" s="21">
        <v>14</v>
      </c>
      <c r="B34" s="51" t="s">
        <v>91</v>
      </c>
      <c r="C34" s="52"/>
      <c r="D34" s="16">
        <v>3</v>
      </c>
      <c r="E34" s="16">
        <v>1</v>
      </c>
      <c r="F34" s="16" t="s">
        <v>9</v>
      </c>
      <c r="G34" s="38">
        <v>0.4</v>
      </c>
      <c r="H34" s="29">
        <v>3000</v>
      </c>
      <c r="I34" s="33">
        <f>H34*8</f>
        <v>24000</v>
      </c>
      <c r="J34" s="30">
        <v>3500</v>
      </c>
      <c r="K34" s="35">
        <f>J34*8</f>
        <v>28000</v>
      </c>
      <c r="L34" s="30" t="s">
        <v>10</v>
      </c>
      <c r="M34" s="30" t="s">
        <v>10</v>
      </c>
      <c r="N34" s="30" t="s">
        <v>10</v>
      </c>
      <c r="O34" s="30">
        <v>3500</v>
      </c>
      <c r="P34" s="30" t="s">
        <v>10</v>
      </c>
      <c r="Q34" s="30" t="s">
        <v>10</v>
      </c>
      <c r="R34" s="30" t="s">
        <v>10</v>
      </c>
      <c r="S34" s="31">
        <v>4000</v>
      </c>
      <c r="T34" s="23"/>
    </row>
    <row r="35" spans="1:20" s="15" customFormat="1" ht="29.25" customHeight="1">
      <c r="A35" s="21">
        <v>15</v>
      </c>
      <c r="B35" s="51" t="s">
        <v>92</v>
      </c>
      <c r="C35" s="52"/>
      <c r="D35" s="16">
        <v>3</v>
      </c>
      <c r="E35" s="16">
        <v>1</v>
      </c>
      <c r="F35" s="16" t="s">
        <v>9</v>
      </c>
      <c r="G35" s="38">
        <v>0.4</v>
      </c>
      <c r="H35" s="29">
        <v>3000</v>
      </c>
      <c r="I35" s="33">
        <f>H35*8</f>
        <v>24000</v>
      </c>
      <c r="J35" s="30">
        <v>3500</v>
      </c>
      <c r="K35" s="35">
        <f>J35*8</f>
        <v>28000</v>
      </c>
      <c r="L35" s="30" t="s">
        <v>10</v>
      </c>
      <c r="M35" s="30" t="s">
        <v>10</v>
      </c>
      <c r="N35" s="30" t="s">
        <v>10</v>
      </c>
      <c r="O35" s="30">
        <v>3500</v>
      </c>
      <c r="P35" s="30" t="s">
        <v>10</v>
      </c>
      <c r="Q35" s="30" t="s">
        <v>10</v>
      </c>
      <c r="R35" s="30" t="s">
        <v>10</v>
      </c>
      <c r="S35" s="31">
        <v>4000</v>
      </c>
      <c r="T35" s="23"/>
    </row>
    <row r="36" spans="1:20" s="15" customFormat="1" ht="31.5" customHeight="1">
      <c r="A36" s="21">
        <v>16</v>
      </c>
      <c r="B36" s="55" t="s">
        <v>68</v>
      </c>
      <c r="C36" s="55"/>
      <c r="D36" s="16">
        <v>1</v>
      </c>
      <c r="E36" s="16">
        <v>1</v>
      </c>
      <c r="F36" s="16" t="s">
        <v>14</v>
      </c>
      <c r="G36" s="38">
        <v>2</v>
      </c>
      <c r="H36" s="29">
        <v>1800</v>
      </c>
      <c r="I36" s="33">
        <f>H36*8</f>
        <v>14400</v>
      </c>
      <c r="J36" s="30">
        <f>H36+30*30</f>
        <v>2700</v>
      </c>
      <c r="K36" s="35">
        <f>J36*8</f>
        <v>21600</v>
      </c>
      <c r="L36" s="30">
        <f>H36+700</f>
        <v>2500</v>
      </c>
      <c r="M36" s="30">
        <v>3300</v>
      </c>
      <c r="N36" s="31" t="s">
        <v>24</v>
      </c>
      <c r="O36" s="30">
        <f>L36</f>
        <v>2500</v>
      </c>
      <c r="P36" s="30">
        <f>L36+30*30</f>
        <v>3400</v>
      </c>
      <c r="Q36" s="30">
        <f>M36+30*30</f>
        <v>4200</v>
      </c>
      <c r="R36" s="31" t="s">
        <v>24</v>
      </c>
      <c r="S36" s="31">
        <f>O36+30*30</f>
        <v>3400</v>
      </c>
      <c r="T36" s="23"/>
    </row>
    <row r="37" spans="1:20" s="15" customFormat="1" ht="26.25" customHeight="1">
      <c r="A37" s="21">
        <v>17</v>
      </c>
      <c r="B37" s="55" t="s">
        <v>76</v>
      </c>
      <c r="C37" s="55"/>
      <c r="D37" s="16">
        <v>1</v>
      </c>
      <c r="E37" s="74">
        <v>1</v>
      </c>
      <c r="F37" s="16" t="s">
        <v>13</v>
      </c>
      <c r="G37" s="16">
        <v>0.8</v>
      </c>
      <c r="H37" s="29">
        <v>1400</v>
      </c>
      <c r="I37" s="33">
        <f>H37*8</f>
        <v>11200</v>
      </c>
      <c r="J37" s="30">
        <f>H37+15*25</f>
        <v>1775</v>
      </c>
      <c r="K37" s="35">
        <f>J37*8</f>
        <v>14200</v>
      </c>
      <c r="L37" s="30">
        <f>H37+600</f>
        <v>2000</v>
      </c>
      <c r="M37" s="30">
        <v>3300</v>
      </c>
      <c r="N37" s="31" t="s">
        <v>24</v>
      </c>
      <c r="O37" s="30">
        <f>L37</f>
        <v>2000</v>
      </c>
      <c r="P37" s="30">
        <f>L37+15*30</f>
        <v>2450</v>
      </c>
      <c r="Q37" s="30">
        <f>M37+15*30</f>
        <v>3750</v>
      </c>
      <c r="R37" s="31" t="s">
        <v>24</v>
      </c>
      <c r="S37" s="31">
        <f>O37+17*30</f>
        <v>2510</v>
      </c>
      <c r="T37" s="23" t="s">
        <v>54</v>
      </c>
    </row>
    <row r="38" spans="1:20" s="15" customFormat="1" ht="27" customHeight="1">
      <c r="A38" s="21">
        <v>18</v>
      </c>
      <c r="B38" s="55" t="s">
        <v>77</v>
      </c>
      <c r="C38" s="55"/>
      <c r="D38" s="16">
        <v>1</v>
      </c>
      <c r="E38" s="75"/>
      <c r="F38" s="16" t="s">
        <v>9</v>
      </c>
      <c r="G38" s="16">
        <v>0.5</v>
      </c>
      <c r="H38" s="29">
        <v>2200</v>
      </c>
      <c r="I38" s="33">
        <f>H38*8</f>
        <v>17600</v>
      </c>
      <c r="J38" s="30">
        <f>H38+18*30</f>
        <v>2740</v>
      </c>
      <c r="K38" s="35">
        <f>J38*8</f>
        <v>21920</v>
      </c>
      <c r="L38" s="30">
        <v>3100</v>
      </c>
      <c r="M38" s="30">
        <f>L38+300</f>
        <v>3400</v>
      </c>
      <c r="N38" s="31" t="s">
        <v>24</v>
      </c>
      <c r="O38" s="30">
        <f>L38</f>
        <v>3100</v>
      </c>
      <c r="P38" s="30">
        <f>L38+18*30</f>
        <v>3640</v>
      </c>
      <c r="Q38" s="30">
        <f>M38+18*30</f>
        <v>3940</v>
      </c>
      <c r="R38" s="31" t="s">
        <v>24</v>
      </c>
      <c r="S38" s="31">
        <f>O38+18*30</f>
        <v>3640</v>
      </c>
      <c r="T38" s="23" t="s">
        <v>55</v>
      </c>
    </row>
    <row r="39" spans="1:20" s="15" customFormat="1" ht="30" customHeight="1">
      <c r="A39" s="21">
        <v>19</v>
      </c>
      <c r="B39" s="55" t="s">
        <v>69</v>
      </c>
      <c r="C39" s="55"/>
      <c r="D39" s="16">
        <v>1</v>
      </c>
      <c r="E39" s="16">
        <v>1</v>
      </c>
      <c r="F39" s="16" t="s">
        <v>11</v>
      </c>
      <c r="G39" s="16">
        <v>1.4</v>
      </c>
      <c r="H39" s="29">
        <v>1700</v>
      </c>
      <c r="I39" s="33">
        <v>13600</v>
      </c>
      <c r="J39" s="30">
        <v>2100</v>
      </c>
      <c r="K39" s="35">
        <v>16800</v>
      </c>
      <c r="L39" s="30">
        <v>2600</v>
      </c>
      <c r="M39" s="31">
        <v>3500</v>
      </c>
      <c r="N39" s="31" t="s">
        <v>10</v>
      </c>
      <c r="O39" s="31">
        <v>2200</v>
      </c>
      <c r="P39" s="30">
        <v>3000</v>
      </c>
      <c r="Q39" s="31" t="s">
        <v>10</v>
      </c>
      <c r="R39" s="31" t="s">
        <v>10</v>
      </c>
      <c r="S39" s="31" t="s">
        <v>10</v>
      </c>
      <c r="T39" s="23" t="s">
        <v>41</v>
      </c>
    </row>
    <row r="40" spans="1:20" s="15" customFormat="1" ht="29.25" customHeight="1">
      <c r="A40" s="21">
        <v>20</v>
      </c>
      <c r="B40" s="51" t="s">
        <v>93</v>
      </c>
      <c r="C40" s="52"/>
      <c r="D40" s="16"/>
      <c r="E40" s="16">
        <v>2</v>
      </c>
      <c r="F40" s="16" t="s">
        <v>94</v>
      </c>
      <c r="G40" s="38">
        <v>1.4</v>
      </c>
      <c r="H40" s="29">
        <v>1800</v>
      </c>
      <c r="I40" s="33">
        <f>H40*8</f>
        <v>14400</v>
      </c>
      <c r="J40" s="30">
        <v>2300</v>
      </c>
      <c r="K40" s="35">
        <f>J40*8</f>
        <v>18400</v>
      </c>
      <c r="L40" s="30">
        <v>2700</v>
      </c>
      <c r="M40" s="30">
        <v>3500</v>
      </c>
      <c r="N40" s="30" t="s">
        <v>10</v>
      </c>
      <c r="O40" s="30" t="s">
        <v>10</v>
      </c>
      <c r="P40" s="30">
        <v>3200</v>
      </c>
      <c r="Q40" s="30">
        <v>4000</v>
      </c>
      <c r="R40" s="30" t="s">
        <v>10</v>
      </c>
      <c r="S40" s="31" t="s">
        <v>10</v>
      </c>
      <c r="T40" s="23" t="s">
        <v>95</v>
      </c>
    </row>
    <row r="41" spans="1:20" s="15" customFormat="1" ht="29.25" customHeight="1">
      <c r="A41" s="21">
        <v>21</v>
      </c>
      <c r="B41" s="51" t="s">
        <v>96</v>
      </c>
      <c r="C41" s="52"/>
      <c r="D41" s="78"/>
      <c r="E41" s="16">
        <v>1</v>
      </c>
      <c r="F41" s="16" t="s">
        <v>94</v>
      </c>
      <c r="G41" s="38">
        <v>0.4</v>
      </c>
      <c r="H41" s="29">
        <v>3000</v>
      </c>
      <c r="I41" s="33">
        <f>H41*8</f>
        <v>24000</v>
      </c>
      <c r="J41" s="30">
        <v>3500</v>
      </c>
      <c r="K41" s="35">
        <f>J41*8</f>
        <v>28000</v>
      </c>
      <c r="L41" s="30"/>
      <c r="M41" s="30"/>
      <c r="N41" s="30"/>
      <c r="O41" s="30"/>
      <c r="P41" s="30"/>
      <c r="Q41" s="30"/>
      <c r="R41" s="30"/>
      <c r="S41" s="31"/>
      <c r="T41" s="23"/>
    </row>
    <row r="42" spans="1:20" s="15" customFormat="1" ht="29.25" customHeight="1">
      <c r="A42" s="21">
        <v>22</v>
      </c>
      <c r="B42" s="51" t="s">
        <v>97</v>
      </c>
      <c r="C42" s="79"/>
      <c r="D42" s="80"/>
      <c r="E42" s="16">
        <v>1</v>
      </c>
      <c r="F42" s="16" t="s">
        <v>98</v>
      </c>
      <c r="G42" s="38">
        <v>1.9</v>
      </c>
      <c r="H42" s="29">
        <v>1900</v>
      </c>
      <c r="I42" s="33">
        <f>H42*8</f>
        <v>15200</v>
      </c>
      <c r="J42" s="30">
        <v>2400</v>
      </c>
      <c r="K42" s="35">
        <f>J42*8</f>
        <v>19200</v>
      </c>
      <c r="L42" s="30">
        <v>3500</v>
      </c>
      <c r="M42" s="30">
        <v>3800</v>
      </c>
      <c r="N42" s="30" t="s">
        <v>10</v>
      </c>
      <c r="O42" s="30" t="s">
        <v>10</v>
      </c>
      <c r="P42" s="30">
        <v>4100</v>
      </c>
      <c r="Q42" s="30">
        <v>4300</v>
      </c>
      <c r="R42" s="30" t="s">
        <v>10</v>
      </c>
      <c r="S42" s="31" t="s">
        <v>10</v>
      </c>
      <c r="T42" s="23" t="s">
        <v>99</v>
      </c>
    </row>
    <row r="43" spans="1:20" s="15" customFormat="1" ht="27.75" customHeight="1">
      <c r="A43" s="21">
        <v>23</v>
      </c>
      <c r="B43" s="55" t="s">
        <v>100</v>
      </c>
      <c r="C43" s="55"/>
      <c r="D43" s="16"/>
      <c r="E43" s="16">
        <v>2</v>
      </c>
      <c r="F43" s="16" t="s">
        <v>101</v>
      </c>
      <c r="G43" s="16"/>
      <c r="H43" s="30">
        <v>1400</v>
      </c>
      <c r="I43" s="33">
        <f>H43*8</f>
        <v>11200</v>
      </c>
      <c r="J43" s="30">
        <v>1500</v>
      </c>
      <c r="K43" s="35">
        <f>J43*8</f>
        <v>12000</v>
      </c>
      <c r="L43" s="30">
        <v>1600</v>
      </c>
      <c r="M43" s="30" t="s">
        <v>10</v>
      </c>
      <c r="N43" s="30" t="s">
        <v>10</v>
      </c>
      <c r="O43" s="30" t="s">
        <v>10</v>
      </c>
      <c r="P43" s="30">
        <v>1700</v>
      </c>
      <c r="Q43" s="30"/>
      <c r="R43" s="30"/>
      <c r="S43" s="30"/>
      <c r="T43" s="22"/>
    </row>
    <row r="44" spans="1:20" s="15" customFormat="1" ht="18" customHeight="1">
      <c r="A44" s="21">
        <v>24</v>
      </c>
      <c r="B44" s="55" t="s">
        <v>16</v>
      </c>
      <c r="C44" s="55"/>
      <c r="D44" s="16" t="s">
        <v>15</v>
      </c>
      <c r="E44" s="16">
        <v>1</v>
      </c>
      <c r="F44" s="16" t="s">
        <v>7</v>
      </c>
      <c r="G44" s="16" t="s">
        <v>58</v>
      </c>
      <c r="H44" s="31">
        <v>1500</v>
      </c>
      <c r="I44" s="33">
        <v>12000</v>
      </c>
      <c r="J44" s="31">
        <v>2100</v>
      </c>
      <c r="K44" s="35">
        <v>16800</v>
      </c>
      <c r="L44" s="31" t="s">
        <v>10</v>
      </c>
      <c r="M44" s="31" t="s">
        <v>10</v>
      </c>
      <c r="N44" s="31" t="s">
        <v>10</v>
      </c>
      <c r="O44" s="31" t="s">
        <v>10</v>
      </c>
      <c r="P44" s="30" t="s">
        <v>10</v>
      </c>
      <c r="Q44" s="31" t="s">
        <v>10</v>
      </c>
      <c r="R44" s="31" t="s">
        <v>10</v>
      </c>
      <c r="S44" s="31" t="s">
        <v>10</v>
      </c>
      <c r="T44" s="23" t="s">
        <v>42</v>
      </c>
    </row>
    <row r="45" spans="1:20" s="15" customFormat="1" ht="18" customHeight="1">
      <c r="A45" s="21">
        <v>25</v>
      </c>
      <c r="B45" s="55" t="s">
        <v>17</v>
      </c>
      <c r="C45" s="55"/>
      <c r="D45" s="16" t="s">
        <v>18</v>
      </c>
      <c r="E45" s="16">
        <v>2</v>
      </c>
      <c r="F45" s="16" t="s">
        <v>19</v>
      </c>
      <c r="G45" s="16" t="s">
        <v>59</v>
      </c>
      <c r="H45" s="31">
        <v>1900</v>
      </c>
      <c r="I45" s="33">
        <v>15200</v>
      </c>
      <c r="J45" s="31">
        <v>2680</v>
      </c>
      <c r="K45" s="35">
        <v>21440</v>
      </c>
      <c r="L45" s="31" t="s">
        <v>10</v>
      </c>
      <c r="M45" s="31" t="s">
        <v>10</v>
      </c>
      <c r="N45" s="31" t="s">
        <v>10</v>
      </c>
      <c r="O45" s="31" t="s">
        <v>10</v>
      </c>
      <c r="P45" s="31" t="s">
        <v>10</v>
      </c>
      <c r="Q45" s="31" t="s">
        <v>10</v>
      </c>
      <c r="R45" s="31" t="s">
        <v>10</v>
      </c>
      <c r="S45" s="31" t="s">
        <v>10</v>
      </c>
      <c r="T45" s="23" t="s">
        <v>43</v>
      </c>
    </row>
    <row r="46" spans="1:20" s="15" customFormat="1" ht="27.75" customHeight="1">
      <c r="A46" s="21">
        <v>26</v>
      </c>
      <c r="B46" s="56" t="s">
        <v>78</v>
      </c>
      <c r="C46" s="56"/>
      <c r="D46" s="14">
        <v>1</v>
      </c>
      <c r="E46" s="14">
        <v>1</v>
      </c>
      <c r="F46" s="14" t="s">
        <v>20</v>
      </c>
      <c r="G46" s="14"/>
      <c r="H46" s="30">
        <v>1500</v>
      </c>
      <c r="I46" s="33">
        <f>H46*8</f>
        <v>12000</v>
      </c>
      <c r="J46" s="30">
        <v>1850</v>
      </c>
      <c r="K46" s="35">
        <f>J46*8</f>
        <v>14800</v>
      </c>
      <c r="L46" s="30" t="s">
        <v>10</v>
      </c>
      <c r="M46" s="30" t="s">
        <v>10</v>
      </c>
      <c r="N46" s="30" t="s">
        <v>10</v>
      </c>
      <c r="O46" s="30" t="s">
        <v>10</v>
      </c>
      <c r="P46" s="30" t="s">
        <v>10</v>
      </c>
      <c r="Q46" s="30" t="s">
        <v>10</v>
      </c>
      <c r="R46" s="30" t="s">
        <v>10</v>
      </c>
      <c r="S46" s="30" t="s">
        <v>10</v>
      </c>
      <c r="T46" s="22" t="s">
        <v>21</v>
      </c>
    </row>
    <row r="47" spans="1:20" s="15" customFormat="1" ht="27.75" customHeight="1">
      <c r="A47" s="21">
        <v>27</v>
      </c>
      <c r="B47" s="55" t="s">
        <v>102</v>
      </c>
      <c r="C47" s="81"/>
      <c r="D47" s="16"/>
      <c r="E47" s="16">
        <v>1</v>
      </c>
      <c r="F47" s="16"/>
      <c r="G47" s="16"/>
      <c r="H47" s="30">
        <v>800</v>
      </c>
      <c r="I47" s="33">
        <f>H47*8</f>
        <v>6400</v>
      </c>
      <c r="J47" s="30">
        <v>1000</v>
      </c>
      <c r="K47" s="35">
        <f>J47*8</f>
        <v>8000</v>
      </c>
      <c r="L47" s="30"/>
      <c r="M47" s="30"/>
      <c r="N47" s="30"/>
      <c r="O47" s="30"/>
      <c r="P47" s="30"/>
      <c r="Q47" s="30"/>
      <c r="R47" s="30"/>
      <c r="S47" s="30"/>
      <c r="T47" s="22" t="s">
        <v>103</v>
      </c>
    </row>
    <row r="48" spans="1:20" s="15" customFormat="1" ht="27.75" customHeight="1">
      <c r="A48" s="21">
        <v>28</v>
      </c>
      <c r="B48" s="55" t="s">
        <v>104</v>
      </c>
      <c r="C48" s="81"/>
      <c r="D48" s="16"/>
      <c r="E48" s="16">
        <v>1</v>
      </c>
      <c r="F48" s="16"/>
      <c r="G48" s="16"/>
      <c r="H48" s="30"/>
      <c r="I48" s="33"/>
      <c r="J48" s="30">
        <v>1500</v>
      </c>
      <c r="K48" s="35">
        <f>J48*8</f>
        <v>12000</v>
      </c>
      <c r="L48" s="30"/>
      <c r="M48" s="30"/>
      <c r="N48" s="30"/>
      <c r="O48" s="30"/>
      <c r="P48" s="30"/>
      <c r="Q48" s="30"/>
      <c r="R48" s="30"/>
      <c r="S48" s="30"/>
      <c r="T48" s="22"/>
    </row>
    <row r="49" spans="1:20" s="15" customFormat="1" ht="18" customHeight="1">
      <c r="A49" s="21">
        <v>29</v>
      </c>
      <c r="B49" s="57" t="s">
        <v>70</v>
      </c>
      <c r="C49" s="58"/>
      <c r="D49" s="16">
        <v>1</v>
      </c>
      <c r="E49" s="16">
        <v>1</v>
      </c>
      <c r="F49" s="16" t="s">
        <v>44</v>
      </c>
      <c r="G49" s="16"/>
      <c r="H49" s="31" t="s">
        <v>24</v>
      </c>
      <c r="I49" s="31" t="s">
        <v>24</v>
      </c>
      <c r="J49" s="31" t="s">
        <v>22</v>
      </c>
      <c r="K49" s="36">
        <v>12800</v>
      </c>
      <c r="L49" s="31"/>
      <c r="M49" s="31"/>
      <c r="N49" s="31"/>
      <c r="O49" s="31"/>
      <c r="P49" s="31"/>
      <c r="Q49" s="31"/>
      <c r="R49" s="31"/>
      <c r="S49" s="31"/>
      <c r="T49" s="23"/>
    </row>
    <row r="50" spans="1:20" s="15" customFormat="1" ht="21.75" customHeight="1">
      <c r="A50" s="21">
        <v>30</v>
      </c>
      <c r="B50" s="55" t="s">
        <v>35</v>
      </c>
      <c r="C50" s="55"/>
      <c r="D50" s="16" t="s">
        <v>15</v>
      </c>
      <c r="E50" s="74">
        <v>1</v>
      </c>
      <c r="F50" s="16" t="s">
        <v>105</v>
      </c>
      <c r="G50" s="16"/>
      <c r="H50" s="31" t="s">
        <v>24</v>
      </c>
      <c r="I50" s="31" t="s">
        <v>24</v>
      </c>
      <c r="J50" s="31" t="s">
        <v>24</v>
      </c>
      <c r="K50" s="36">
        <v>14000</v>
      </c>
      <c r="L50" s="31" t="s">
        <v>24</v>
      </c>
      <c r="M50" s="31" t="s">
        <v>24</v>
      </c>
      <c r="N50" s="31" t="s">
        <v>24</v>
      </c>
      <c r="O50" s="31"/>
      <c r="P50" s="31" t="s">
        <v>24</v>
      </c>
      <c r="Q50" s="31" t="s">
        <v>24</v>
      </c>
      <c r="R50" s="31" t="s">
        <v>24</v>
      </c>
      <c r="S50" s="31"/>
      <c r="T50" s="23" t="s">
        <v>106</v>
      </c>
    </row>
    <row r="51" spans="1:20" s="15" customFormat="1" ht="22.5" customHeight="1" thickBot="1">
      <c r="A51" s="21">
        <v>31</v>
      </c>
      <c r="B51" s="76" t="s">
        <v>36</v>
      </c>
      <c r="C51" s="76"/>
      <c r="D51" s="24">
        <v>1</v>
      </c>
      <c r="E51" s="77"/>
      <c r="F51" s="16" t="s">
        <v>105</v>
      </c>
      <c r="G51" s="24"/>
      <c r="H51" s="31" t="s">
        <v>24</v>
      </c>
      <c r="I51" s="31" t="s">
        <v>24</v>
      </c>
      <c r="J51" s="32" t="s">
        <v>10</v>
      </c>
      <c r="K51" s="37">
        <v>30000</v>
      </c>
      <c r="L51" s="32"/>
      <c r="M51" s="32"/>
      <c r="N51" s="32"/>
      <c r="O51" s="32"/>
      <c r="P51" s="32"/>
      <c r="Q51" s="32"/>
      <c r="R51" s="32"/>
      <c r="S51" s="32"/>
      <c r="T51" s="25" t="s">
        <v>107</v>
      </c>
    </row>
    <row r="52" spans="1:20" s="15" customFormat="1" ht="22.5" customHeight="1" thickBot="1">
      <c r="A52" s="67" t="s">
        <v>0</v>
      </c>
      <c r="B52" s="62" t="s">
        <v>1</v>
      </c>
      <c r="C52" s="62"/>
      <c r="D52" s="24"/>
      <c r="E52" s="48"/>
      <c r="F52" s="62" t="s">
        <v>23</v>
      </c>
      <c r="G52" s="59" t="s">
        <v>57</v>
      </c>
      <c r="H52" s="64" t="s">
        <v>46</v>
      </c>
      <c r="I52" s="65"/>
      <c r="J52" s="64" t="s">
        <v>47</v>
      </c>
      <c r="K52" s="66"/>
      <c r="L52" s="32"/>
      <c r="M52" s="32"/>
      <c r="N52" s="32"/>
      <c r="O52" s="32"/>
      <c r="P52" s="32"/>
      <c r="Q52" s="32"/>
      <c r="R52" s="32"/>
      <c r="S52" s="32"/>
      <c r="T52" s="25"/>
    </row>
    <row r="53" spans="1:20" s="15" customFormat="1" ht="22.5" customHeight="1">
      <c r="A53" s="68"/>
      <c r="B53" s="63"/>
      <c r="C53" s="63"/>
      <c r="D53" s="40"/>
      <c r="E53" s="40"/>
      <c r="F53" s="63"/>
      <c r="G53" s="60"/>
      <c r="H53" s="42" t="s">
        <v>3</v>
      </c>
      <c r="I53" s="41" t="s">
        <v>45</v>
      </c>
      <c r="J53" s="42" t="s">
        <v>3</v>
      </c>
      <c r="K53" s="41" t="s">
        <v>45</v>
      </c>
      <c r="L53" s="43"/>
      <c r="M53" s="43"/>
      <c r="N53" s="43"/>
      <c r="O53" s="43"/>
      <c r="P53" s="43"/>
      <c r="Q53" s="43"/>
      <c r="R53" s="43"/>
      <c r="S53" s="43"/>
      <c r="T53" s="44"/>
    </row>
    <row r="54" spans="1:20" s="15" customFormat="1" ht="22.5" customHeight="1">
      <c r="A54" s="45">
        <v>32</v>
      </c>
      <c r="B54" s="55" t="s">
        <v>63</v>
      </c>
      <c r="C54" s="55"/>
      <c r="D54" s="16">
        <v>1</v>
      </c>
      <c r="E54" s="16">
        <v>1</v>
      </c>
      <c r="F54" s="16"/>
      <c r="G54" s="16">
        <v>100</v>
      </c>
      <c r="H54" s="31" t="s">
        <v>10</v>
      </c>
      <c r="I54" s="34">
        <v>6000</v>
      </c>
      <c r="J54" s="31" t="s">
        <v>10</v>
      </c>
      <c r="K54" s="36"/>
      <c r="L54" s="53" t="s">
        <v>61</v>
      </c>
      <c r="M54" s="54"/>
      <c r="N54" s="54"/>
      <c r="O54" s="54"/>
      <c r="P54" s="54"/>
      <c r="Q54" s="54"/>
      <c r="R54" s="54"/>
      <c r="S54" s="54"/>
      <c r="T54" s="54"/>
    </row>
    <row r="55" spans="1:20" s="15" customFormat="1" ht="22.5" customHeight="1">
      <c r="A55" s="46">
        <v>33</v>
      </c>
      <c r="B55" s="55" t="s">
        <v>62</v>
      </c>
      <c r="C55" s="55"/>
      <c r="D55" s="46"/>
      <c r="E55" s="46">
        <v>1</v>
      </c>
      <c r="F55" s="46"/>
      <c r="G55" s="47">
        <v>500</v>
      </c>
      <c r="H55" s="31" t="s">
        <v>10</v>
      </c>
      <c r="I55" s="34">
        <v>12000</v>
      </c>
      <c r="J55" s="31" t="s">
        <v>10</v>
      </c>
      <c r="K55" s="36"/>
      <c r="L55" s="53" t="s">
        <v>61</v>
      </c>
      <c r="M55" s="54"/>
      <c r="N55" s="54"/>
      <c r="O55" s="54"/>
      <c r="P55" s="54"/>
      <c r="Q55" s="54"/>
      <c r="R55" s="54"/>
      <c r="S55" s="54"/>
      <c r="T55" s="54"/>
    </row>
    <row r="56" spans="1:20" s="15" customFormat="1" ht="22.5" customHeight="1">
      <c r="A56" s="45">
        <v>34</v>
      </c>
      <c r="B56" s="55" t="s">
        <v>64</v>
      </c>
      <c r="C56" s="55"/>
      <c r="D56" s="16"/>
      <c r="E56" s="16">
        <v>1</v>
      </c>
      <c r="F56" s="16"/>
      <c r="G56" s="16">
        <v>1500</v>
      </c>
      <c r="H56" s="31" t="s">
        <v>10</v>
      </c>
      <c r="I56" s="34">
        <v>22000</v>
      </c>
      <c r="J56" s="31" t="s">
        <v>10</v>
      </c>
      <c r="K56" s="36"/>
      <c r="L56" s="53" t="s">
        <v>61</v>
      </c>
      <c r="M56" s="54"/>
      <c r="N56" s="54"/>
      <c r="O56" s="54"/>
      <c r="P56" s="54"/>
      <c r="Q56" s="54"/>
      <c r="R56" s="54"/>
      <c r="S56" s="54"/>
      <c r="T56" s="54"/>
    </row>
    <row r="57" spans="1:20" s="15" customFormat="1" ht="22.5" customHeight="1">
      <c r="A57" s="45">
        <v>35</v>
      </c>
      <c r="B57" s="55" t="s">
        <v>62</v>
      </c>
      <c r="C57" s="55"/>
      <c r="D57" s="16"/>
      <c r="E57" s="16">
        <v>1</v>
      </c>
      <c r="F57" s="16" t="s">
        <v>60</v>
      </c>
      <c r="G57" s="16">
        <v>2500</v>
      </c>
      <c r="H57" s="31" t="s">
        <v>10</v>
      </c>
      <c r="I57" s="34">
        <v>35000</v>
      </c>
      <c r="J57" s="31" t="s">
        <v>10</v>
      </c>
      <c r="K57" s="36"/>
      <c r="L57" s="53" t="s">
        <v>61</v>
      </c>
      <c r="M57" s="54"/>
      <c r="N57" s="54"/>
      <c r="O57" s="54"/>
      <c r="P57" s="54"/>
      <c r="Q57" s="54"/>
      <c r="R57" s="54"/>
      <c r="S57" s="54"/>
      <c r="T57" s="54"/>
    </row>
    <row r="58" spans="1:21" ht="24" customHeight="1">
      <c r="A58" s="61" t="s">
        <v>108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8:10" ht="12.75">
      <c r="H59" s="20"/>
      <c r="I59" s="20"/>
      <c r="J59" s="20"/>
    </row>
    <row r="60" spans="9:11" ht="12.75">
      <c r="I60" s="26"/>
      <c r="J60" s="26"/>
      <c r="K60" s="26"/>
    </row>
    <row r="61" spans="8:11" ht="12.75">
      <c r="H61" s="28"/>
      <c r="I61" s="28"/>
      <c r="J61" s="27"/>
      <c r="K61" s="28"/>
    </row>
    <row r="62" ht="12.75">
      <c r="K62" s="26"/>
    </row>
  </sheetData>
  <sheetProtection/>
  <mergeCells count="64">
    <mergeCell ref="B43:C43"/>
    <mergeCell ref="B47:C47"/>
    <mergeCell ref="B48:C48"/>
    <mergeCell ref="I11:Q11"/>
    <mergeCell ref="I13:Q13"/>
    <mergeCell ref="I14:Q14"/>
    <mergeCell ref="I15:Q15"/>
    <mergeCell ref="I16:Q16"/>
    <mergeCell ref="I17:Q17"/>
    <mergeCell ref="B26:C26"/>
    <mergeCell ref="B33:C33"/>
    <mergeCell ref="B34:C34"/>
    <mergeCell ref="B35:C35"/>
    <mergeCell ref="E37:E38"/>
    <mergeCell ref="B55:C55"/>
    <mergeCell ref="B39:C39"/>
    <mergeCell ref="B44:C44"/>
    <mergeCell ref="B38:C38"/>
    <mergeCell ref="B51:C51"/>
    <mergeCell ref="E50:E51"/>
    <mergeCell ref="B40:C40"/>
    <mergeCell ref="B41:C41"/>
    <mergeCell ref="B42:D42"/>
    <mergeCell ref="P19:S19"/>
    <mergeCell ref="T19:T20"/>
    <mergeCell ref="D19:D20"/>
    <mergeCell ref="F19:F20"/>
    <mergeCell ref="H19:I19"/>
    <mergeCell ref="J19:K19"/>
    <mergeCell ref="G19:G20"/>
    <mergeCell ref="L19:O19"/>
    <mergeCell ref="A19:A20"/>
    <mergeCell ref="B19:C20"/>
    <mergeCell ref="B36:C36"/>
    <mergeCell ref="B37:C37"/>
    <mergeCell ref="B21:C21"/>
    <mergeCell ref="B22:C22"/>
    <mergeCell ref="B23:C23"/>
    <mergeCell ref="B24:C24"/>
    <mergeCell ref="B25:C25"/>
    <mergeCell ref="B31:C31"/>
    <mergeCell ref="A58:U58"/>
    <mergeCell ref="B54:C54"/>
    <mergeCell ref="F52:F53"/>
    <mergeCell ref="H52:I52"/>
    <mergeCell ref="J52:K52"/>
    <mergeCell ref="A52:A53"/>
    <mergeCell ref="B56:C56"/>
    <mergeCell ref="L54:T54"/>
    <mergeCell ref="L55:T55"/>
    <mergeCell ref="B57:C57"/>
    <mergeCell ref="L56:T56"/>
    <mergeCell ref="L57:T57"/>
    <mergeCell ref="B45:C45"/>
    <mergeCell ref="B46:C46"/>
    <mergeCell ref="B49:C49"/>
    <mergeCell ref="B50:C50"/>
    <mergeCell ref="G52:G53"/>
    <mergeCell ref="B52:C53"/>
    <mergeCell ref="B30:C30"/>
    <mergeCell ref="B32:C32"/>
    <mergeCell ref="B29:C29"/>
    <mergeCell ref="B27:C27"/>
    <mergeCell ref="B28:C28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71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2011-02-03T14:48:04Z</cp:lastPrinted>
  <dcterms:created xsi:type="dcterms:W3CDTF">1996-10-08T23:32:33Z</dcterms:created>
  <dcterms:modified xsi:type="dcterms:W3CDTF">2014-04-15T08:49:48Z</dcterms:modified>
  <cp:category/>
  <cp:version/>
  <cp:contentType/>
  <cp:contentStatus/>
</cp:coreProperties>
</file>